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675" windowWidth="18915" windowHeight="7275"/>
  </bookViews>
  <sheets>
    <sheet name="いわき市石炭・化石館　観覧申込" sheetId="1" r:id="rId1"/>
    <sheet name="観覧料" sheetId="2" r:id="rId2"/>
  </sheets>
  <definedNames>
    <definedName name="_xlnm.Print_Area" localSheetId="0">'いわき市石炭・化石館　観覧申込'!$A$1:$AD$31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1" l="1"/>
  <c r="Q10" i="1"/>
  <c r="Q8" i="1"/>
  <c r="H9" i="1"/>
  <c r="H10" i="1"/>
  <c r="H8" i="1"/>
  <c r="M11" i="1" l="1"/>
  <c r="W10" i="1" s="1"/>
  <c r="AB10" i="1" s="1"/>
  <c r="Z10" i="1"/>
  <c r="Z9" i="1"/>
  <c r="Z8" i="1"/>
  <c r="W9" i="1" l="1"/>
  <c r="AB9" i="1" s="1"/>
  <c r="W8" i="1"/>
  <c r="AB8" i="1" s="1"/>
  <c r="U11" i="1" l="1"/>
</calcChain>
</file>

<file path=xl/sharedStrings.xml><?xml version="1.0" encoding="utf-8"?>
<sst xmlns="http://schemas.openxmlformats.org/spreadsheetml/2006/main" count="97" uniqueCount="76">
  <si>
    <t>《いわき市石炭・化石館　観覧申込書》</t>
    <rPh sb="4" eb="5">
      <t>シ</t>
    </rPh>
    <rPh sb="5" eb="7">
      <t>セキタン</t>
    </rPh>
    <rPh sb="8" eb="10">
      <t>カセキ</t>
    </rPh>
    <rPh sb="10" eb="11">
      <t>カン</t>
    </rPh>
    <rPh sb="12" eb="14">
      <t>カンラン</t>
    </rPh>
    <rPh sb="14" eb="16">
      <t>モウシコミ</t>
    </rPh>
    <rPh sb="16" eb="17">
      <t>ショ</t>
    </rPh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</si>
  <si>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</si>
  <si>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</si>
  <si>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</si>
  <si>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　</t>
    <phoneticPr fontId="3"/>
  </si>
  <si>
    <t>日</t>
    <rPh sb="0" eb="1">
      <t>ニチ</t>
    </rPh>
    <phoneticPr fontId="3"/>
  </si>
  <si>
    <t>ご来館日</t>
    <rPh sb="1" eb="3">
      <t>ライカン</t>
    </rPh>
    <rPh sb="3" eb="4">
      <t>ヒ</t>
    </rPh>
    <phoneticPr fontId="3"/>
  </si>
  <si>
    <t>月</t>
    <rPh sb="0" eb="1">
      <t>ガツ</t>
    </rPh>
    <phoneticPr fontId="3"/>
  </si>
  <si>
    <t>（</t>
    <phoneticPr fontId="3"/>
  </si>
  <si>
    <t>時間</t>
    <rPh sb="0" eb="2">
      <t>ジカン</t>
    </rPh>
    <phoneticPr fontId="3"/>
  </si>
  <si>
    <t>※休館日：第３火曜日および１月１日（８月は無休）</t>
    <rPh sb="1" eb="4">
      <t>キュウカンビ</t>
    </rPh>
    <rPh sb="5" eb="6">
      <t>ダイ</t>
    </rPh>
    <rPh sb="7" eb="10">
      <t>カヨウビ</t>
    </rPh>
    <rPh sb="14" eb="15">
      <t>ガツ</t>
    </rPh>
    <rPh sb="16" eb="17">
      <t>ニチ</t>
    </rPh>
    <rPh sb="19" eb="20">
      <t>ガツ</t>
    </rPh>
    <rPh sb="21" eb="23">
      <t>ムキュウ</t>
    </rPh>
    <phoneticPr fontId="3"/>
  </si>
  <si>
    <t>団体名</t>
    <rPh sb="0" eb="2">
      <t>ダンタイ</t>
    </rPh>
    <rPh sb="2" eb="3">
      <t>メイ</t>
    </rPh>
    <phoneticPr fontId="3"/>
  </si>
  <si>
    <t>通常料金</t>
    <rPh sb="0" eb="2">
      <t>ツウジョウ</t>
    </rPh>
    <rPh sb="2" eb="4">
      <t>リョウキン</t>
    </rPh>
    <phoneticPr fontId="3"/>
  </si>
  <si>
    <r>
      <t xml:space="preserve">団体料金 </t>
    </r>
    <r>
      <rPr>
        <sz val="10"/>
        <color theme="1"/>
        <rFont val="HGP明朝B"/>
        <family val="1"/>
        <charset val="128"/>
      </rPr>
      <t>※20名以上</t>
    </r>
    <rPh sb="0" eb="2">
      <t>ダンタイ</t>
    </rPh>
    <rPh sb="2" eb="4">
      <t>リョウキン</t>
    </rPh>
    <rPh sb="8" eb="9">
      <t>メイ</t>
    </rPh>
    <rPh sb="9" eb="11">
      <t>イジョウ</t>
    </rPh>
    <phoneticPr fontId="3"/>
  </si>
  <si>
    <t>合       計</t>
    <rPh sb="0" eb="1">
      <t>ア</t>
    </rPh>
    <rPh sb="8" eb="9">
      <t>ケイ</t>
    </rPh>
    <phoneticPr fontId="3"/>
  </si>
  <si>
    <t>大人</t>
    <rPh sb="0" eb="2">
      <t>オトナ</t>
    </rPh>
    <phoneticPr fontId="3"/>
  </si>
  <si>
    <t>@</t>
    <phoneticPr fontId="3"/>
  </si>
  <si>
    <t>名</t>
    <rPh sb="0" eb="1">
      <t>メイ</t>
    </rPh>
    <phoneticPr fontId="3"/>
  </si>
  <si>
    <t>@</t>
  </si>
  <si>
    <t>×</t>
    <phoneticPr fontId="3"/>
  </si>
  <si>
    <t>=</t>
    <phoneticPr fontId="3"/>
  </si>
  <si>
    <t>円</t>
    <rPh sb="0" eb="1">
      <t>エン</t>
    </rPh>
    <phoneticPr fontId="3"/>
  </si>
  <si>
    <t xml:space="preserve">金　額　   </t>
    <rPh sb="0" eb="1">
      <t>キン</t>
    </rPh>
    <rPh sb="2" eb="3">
      <t>ガク</t>
    </rPh>
    <phoneticPr fontId="3"/>
  </si>
  <si>
    <t>中・高・大</t>
    <rPh sb="0" eb="1">
      <t>チュウ</t>
    </rPh>
    <rPh sb="2" eb="3">
      <t>コウ</t>
    </rPh>
    <rPh sb="4" eb="5">
      <t>ダイ</t>
    </rPh>
    <phoneticPr fontId="3"/>
  </si>
  <si>
    <t>人　数</t>
    <rPh sb="0" eb="1">
      <t>ヒト</t>
    </rPh>
    <rPh sb="2" eb="3">
      <t>スウ</t>
    </rPh>
    <phoneticPr fontId="3"/>
  </si>
  <si>
    <t>小学生</t>
    <rPh sb="0" eb="3">
      <t>ショウガクセイ</t>
    </rPh>
    <phoneticPr fontId="3"/>
  </si>
  <si>
    <t>合　　計</t>
    <rPh sb="0" eb="1">
      <t>ア</t>
    </rPh>
    <rPh sb="3" eb="4">
      <t>ケイ</t>
    </rPh>
    <phoneticPr fontId="3"/>
  </si>
  <si>
    <t>支払い</t>
    <rPh sb="0" eb="2">
      <t>シハラ</t>
    </rPh>
    <phoneticPr fontId="3"/>
  </si>
  <si>
    <t>現金</t>
    <rPh sb="0" eb="2">
      <t>ゲンキン</t>
    </rPh>
    <phoneticPr fontId="3"/>
  </si>
  <si>
    <t>自社クーポン</t>
    <rPh sb="0" eb="2">
      <t>ジシャ</t>
    </rPh>
    <phoneticPr fontId="3"/>
  </si>
  <si>
    <t>他</t>
    <rPh sb="0" eb="1">
      <t>ホカ</t>
    </rPh>
    <phoneticPr fontId="3"/>
  </si>
  <si>
    <t>添乗</t>
    <rPh sb="0" eb="2">
      <t>テンジョウ</t>
    </rPh>
    <phoneticPr fontId="3"/>
  </si>
  <si>
    <t>Ｔ/Ｃ</t>
    <phoneticPr fontId="3"/>
  </si>
  <si>
    <t>　</t>
    <phoneticPr fontId="3"/>
  </si>
  <si>
    <t>販売店　　　　（申込者）</t>
    <rPh sb="0" eb="3">
      <t>ハンバイテン</t>
    </rPh>
    <rPh sb="8" eb="10">
      <t>モウシコミ</t>
    </rPh>
    <rPh sb="10" eb="11">
      <t>シャ</t>
    </rPh>
    <phoneticPr fontId="3"/>
  </si>
  <si>
    <t>店名</t>
    <rPh sb="0" eb="2">
      <t>テンメイ</t>
    </rPh>
    <phoneticPr fontId="3"/>
  </si>
  <si>
    <t>支店</t>
    <rPh sb="0" eb="2">
      <t>シテン</t>
    </rPh>
    <phoneticPr fontId="3"/>
  </si>
  <si>
    <t>住所</t>
    <rPh sb="0" eb="2">
      <t>ジュウショ</t>
    </rPh>
    <phoneticPr fontId="3"/>
  </si>
  <si>
    <t>担当</t>
    <rPh sb="0" eb="2">
      <t>タントウ</t>
    </rPh>
    <phoneticPr fontId="3"/>
  </si>
  <si>
    <t>ＦＡＸ</t>
    <phoneticPr fontId="3"/>
  </si>
  <si>
    <t>その他手配事項</t>
    <rPh sb="2" eb="3">
      <t>タ</t>
    </rPh>
    <rPh sb="3" eb="5">
      <t>テハイ</t>
    </rPh>
    <rPh sb="5" eb="7">
      <t>ジコウ</t>
    </rPh>
    <phoneticPr fontId="3"/>
  </si>
  <si>
    <r>
      <t>[いわき市石炭・化石館　返信欄]　　　　　　</t>
    </r>
    <r>
      <rPr>
        <sz val="14"/>
        <color theme="1"/>
        <rFont val="HGP明朝B"/>
        <family val="1"/>
        <charset val="128"/>
      </rPr>
      <t>　　　　　　　　　</t>
    </r>
    <rPh sb="4" eb="5">
      <t>シ</t>
    </rPh>
    <rPh sb="5" eb="7">
      <t>セキタン</t>
    </rPh>
    <rPh sb="8" eb="10">
      <t>カセキ</t>
    </rPh>
    <rPh sb="10" eb="11">
      <t>カン</t>
    </rPh>
    <rPh sb="12" eb="14">
      <t>ヘンシン</t>
    </rPh>
    <rPh sb="14" eb="15">
      <t>ラン</t>
    </rPh>
    <phoneticPr fontId="3"/>
  </si>
  <si>
    <t>確認日　　　　　　　　　　　　担当者　　　　</t>
  </si>
  <si>
    <t>担当者</t>
    <rPh sb="0" eb="3">
      <t>タントウシャ</t>
    </rPh>
    <phoneticPr fontId="3"/>
  </si>
  <si>
    <t>FAX送付先</t>
    <rPh sb="3" eb="5">
      <t>ソウフ</t>
    </rPh>
    <rPh sb="5" eb="6">
      <t>サキ</t>
    </rPh>
    <phoneticPr fontId="3"/>
  </si>
  <si>
    <t>０２４６－４２－３１５７　　　いわき市石炭・化石館　ほるる</t>
    <rPh sb="18" eb="19">
      <t>シ</t>
    </rPh>
    <rPh sb="19" eb="21">
      <t>セキタン</t>
    </rPh>
    <rPh sb="22" eb="24">
      <t>カセキ</t>
    </rPh>
    <rPh sb="24" eb="25">
      <t>カン</t>
    </rPh>
    <phoneticPr fontId="3"/>
  </si>
  <si>
    <t>個人</t>
    <rPh sb="0" eb="2">
      <t>コジン</t>
    </rPh>
    <phoneticPr fontId="3"/>
  </si>
  <si>
    <t>団体</t>
    <rPh sb="0" eb="2">
      <t>ダンタイ</t>
    </rPh>
    <phoneticPr fontId="3"/>
  </si>
  <si>
    <t>一般</t>
    <rPh sb="0" eb="2">
      <t>イッパン</t>
    </rPh>
    <phoneticPr fontId="3"/>
  </si>
  <si>
    <t>大高中生</t>
    <rPh sb="0" eb="1">
      <t>ダイ</t>
    </rPh>
    <rPh sb="2" eb="3">
      <t>チュウ</t>
    </rPh>
    <rPh sb="3" eb="4">
      <t>セイ</t>
    </rPh>
    <phoneticPr fontId="3"/>
  </si>
  <si>
    <t>※消費税率の改定に伴い、2019年10月１日より記載料金より各１０円の値上げとなります。ご理解の程よろしくお願い申し上げます。</t>
    <rPh sb="1" eb="4">
      <t>ショウヒゼイ</t>
    </rPh>
    <rPh sb="4" eb="5">
      <t>リツ</t>
    </rPh>
    <rPh sb="6" eb="8">
      <t>カイテイ</t>
    </rPh>
    <rPh sb="9" eb="10">
      <t>トモナ</t>
    </rPh>
    <rPh sb="16" eb="17">
      <t>ネン</t>
    </rPh>
    <rPh sb="19" eb="20">
      <t>ガツ</t>
    </rPh>
    <rPh sb="21" eb="22">
      <t>ニチ</t>
    </rPh>
    <rPh sb="24" eb="26">
      <t>キサイ</t>
    </rPh>
    <rPh sb="26" eb="28">
      <t>リョウキン</t>
    </rPh>
    <rPh sb="30" eb="31">
      <t>カク</t>
    </rPh>
    <rPh sb="33" eb="34">
      <t>エン</t>
    </rPh>
    <rPh sb="35" eb="37">
      <t>ネア</t>
    </rPh>
    <rPh sb="45" eb="47">
      <t>リカイ</t>
    </rPh>
    <rPh sb="48" eb="49">
      <t>ホド</t>
    </rPh>
    <rPh sb="54" eb="55">
      <t>ネガ</t>
    </rPh>
    <rPh sb="56" eb="57">
      <t>モウ</t>
    </rPh>
    <rPh sb="58" eb="59">
      <t>ア</t>
    </rPh>
    <phoneticPr fontId="3"/>
  </si>
  <si>
    <t>（</t>
    <phoneticPr fontId="3"/>
  </si>
  <si>
    <t>)</t>
    <phoneticPr fontId="3"/>
  </si>
  <si>
    <t>:</t>
    <phoneticPr fontId="3"/>
  </si>
  <si>
    <t>～</t>
    <phoneticPr fontId="3"/>
  </si>
  <si>
    <t>×</t>
    <phoneticPr fontId="3"/>
  </si>
  <si>
    <t>=</t>
    <phoneticPr fontId="3"/>
  </si>
  <si>
    <t>□</t>
    <phoneticPr fontId="3"/>
  </si>
  <si>
    <t>G</t>
    <phoneticPr fontId="3"/>
  </si>
  <si>
    <t>D</t>
    <phoneticPr fontId="3"/>
  </si>
  <si>
    <t>@</t>
    <phoneticPr fontId="3"/>
  </si>
  <si>
    <t>□</t>
    <phoneticPr fontId="3"/>
  </si>
  <si>
    <t>　</t>
    <phoneticPr fontId="3"/>
  </si>
  <si>
    <t>〒</t>
    <phoneticPr fontId="3"/>
  </si>
  <si>
    <t>　　</t>
    <phoneticPr fontId="3"/>
  </si>
  <si>
    <t>　</t>
    <phoneticPr fontId="3"/>
  </si>
  <si>
    <t>(</t>
    <phoneticPr fontId="3"/>
  </si>
  <si>
    <t xml:space="preserve"> </t>
    <phoneticPr fontId="3"/>
  </si>
  <si>
    <t>)</t>
    <phoneticPr fontId="3"/>
  </si>
  <si>
    <t>:</t>
    <phoneticPr fontId="3"/>
  </si>
  <si>
    <t>@</t>
    <phoneticPr fontId="3"/>
  </si>
  <si>
    <t>×</t>
    <phoneticPr fontId="3"/>
  </si>
  <si>
    <t>=</t>
    <phoneticPr fontId="3"/>
  </si>
  <si>
    <r>
      <t>)</t>
    </r>
    <r>
      <rPr>
        <sz val="10"/>
        <color theme="1"/>
        <rFont val="HGP明朝B"/>
        <family val="1"/>
        <charset val="128"/>
      </rPr>
      <t>クーポン</t>
    </r>
    <phoneticPr fontId="3"/>
  </si>
  <si>
    <t>　　</t>
    <phoneticPr fontId="3"/>
  </si>
  <si>
    <t>ＴＥＬ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</si>
</sst>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6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18"/>
      <color theme="1"/>
      <name val="HGS明朝B"/>
      <family val="1"/>
      <charset val="128"/>
    </font>
    <font>
      <sz val="12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2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2"/>
      <color theme="1"/>
      <name val="HGS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7" fillId="0" borderId="3" xfId="0" applyFont="1" applyBorder="1">
      <alignment vertical="center"/>
    </xf>
    <xf numFmtId="0" fontId="8" fillId="0" borderId="0" xfId="0" applyFont="1" applyBorder="1" applyAlignment="1">
      <alignment horizontal="right" vertical="top"/>
    </xf>
    <xf numFmtId="0" fontId="4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1" xfId="0" applyFont="1" applyBorder="1">
      <alignment vertical="center"/>
    </xf>
    <xf numFmtId="38" fontId="4" fillId="0" borderId="20" xfId="1" applyFont="1" applyBorder="1" applyAlignment="1">
      <alignment horizontal="right" vertical="center"/>
    </xf>
    <xf numFmtId="0" fontId="4" fillId="0" borderId="25" xfId="0" applyFont="1" applyBorder="1">
      <alignment vertical="center"/>
    </xf>
    <xf numFmtId="0" fontId="4" fillId="0" borderId="31" xfId="0" applyFont="1" applyBorder="1">
      <alignment vertical="center"/>
    </xf>
    <xf numFmtId="38" fontId="4" fillId="0" borderId="28" xfId="1" applyFont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4" fillId="0" borderId="0" xfId="0" applyNumberFormat="1" applyFont="1">
      <alignment vertical="center"/>
    </xf>
    <xf numFmtId="0" fontId="6" fillId="0" borderId="20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42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3" fillId="0" borderId="5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4" fillId="0" borderId="50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top"/>
    </xf>
    <xf numFmtId="0" fontId="4" fillId="0" borderId="51" xfId="0" applyFont="1" applyBorder="1" applyAlignment="1">
      <alignment horizontal="center" vertical="top"/>
    </xf>
    <xf numFmtId="0" fontId="4" fillId="0" borderId="51" xfId="0" applyFont="1" applyBorder="1">
      <alignment vertical="center"/>
    </xf>
    <xf numFmtId="0" fontId="6" fillId="0" borderId="51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49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40" xfId="0" applyBorder="1" applyAlignment="1">
      <alignment horizontal="center" vertical="center"/>
    </xf>
    <xf numFmtId="0" fontId="0" fillId="0" borderId="40" xfId="0" applyBorder="1">
      <alignment vertical="center"/>
    </xf>
    <xf numFmtId="0" fontId="4" fillId="0" borderId="0" xfId="0" applyFont="1" applyFill="1">
      <alignment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top"/>
    </xf>
    <xf numFmtId="0" fontId="4" fillId="3" borderId="20" xfId="0" applyNumberFormat="1" applyFont="1" applyFill="1" applyBorder="1" applyAlignment="1">
      <alignment horizontal="center" vertical="center"/>
    </xf>
    <xf numFmtId="0" fontId="4" fillId="3" borderId="28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9" fillId="0" borderId="4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7" fillId="3" borderId="3" xfId="0" applyNumberFormat="1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49" fontId="7" fillId="3" borderId="5" xfId="0" applyNumberFormat="1" applyFont="1" applyFill="1" applyBorder="1" applyAlignment="1">
      <alignment horizontal="center" vertical="center" shrinkToFit="1"/>
    </xf>
    <xf numFmtId="49" fontId="7" fillId="3" borderId="8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55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 shrinkToFit="1"/>
    </xf>
    <xf numFmtId="0" fontId="6" fillId="0" borderId="56" xfId="0" applyFont="1" applyBorder="1" applyAlignment="1">
      <alignment horizontal="center" vertical="center" wrapText="1" shrinkToFit="1"/>
    </xf>
    <xf numFmtId="0" fontId="6" fillId="0" borderId="51" xfId="0" applyNumberFormat="1" applyFont="1" applyBorder="1" applyAlignment="1">
      <alignment horizontal="center" vertical="center" wrapText="1"/>
    </xf>
    <xf numFmtId="0" fontId="6" fillId="0" borderId="53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4" fillId="2" borderId="40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55" xfId="0" applyFont="1" applyBorder="1" applyAlignment="1">
      <alignment horizontal="left" vertical="center" shrinkToFit="1"/>
    </xf>
    <xf numFmtId="0" fontId="6" fillId="0" borderId="5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 wrapText="1" shrinkToFit="1"/>
    </xf>
    <xf numFmtId="0" fontId="6" fillId="0" borderId="51" xfId="0" applyFont="1" applyBorder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ont>
        <u val="none"/>
        <color theme="0"/>
      </font>
    </dxf>
    <dxf>
      <font>
        <color theme="0"/>
      </font>
    </dxf>
    <dxf>
      <font>
        <u val="none"/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23</xdr:row>
      <xdr:rowOff>85724</xdr:rowOff>
    </xdr:from>
    <xdr:to>
      <xdr:col>28</xdr:col>
      <xdr:colOff>133350</xdr:colOff>
      <xdr:row>27</xdr:row>
      <xdr:rowOff>180974</xdr:rowOff>
    </xdr:to>
    <xdr:grpSp>
      <xdr:nvGrpSpPr>
        <xdr:cNvPr id="14" name="グループ化 13"/>
        <xdr:cNvGrpSpPr/>
      </xdr:nvGrpSpPr>
      <xdr:grpSpPr>
        <a:xfrm>
          <a:off x="5391150" y="8582024"/>
          <a:ext cx="2038350" cy="1628775"/>
          <a:chOff x="4286249" y="9067800"/>
          <a:chExt cx="2438401" cy="1866900"/>
        </a:xfrm>
      </xdr:grpSpPr>
      <xdr:pic>
        <xdr:nvPicPr>
          <xdr:cNvPr id="15" name="図 14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277" t="20502" r="5940"/>
          <a:stretch/>
        </xdr:blipFill>
        <xdr:spPr>
          <a:xfrm>
            <a:off x="4286249" y="9067800"/>
            <a:ext cx="2438401" cy="1809750"/>
          </a:xfrm>
          <a:prstGeom prst="roundRect">
            <a:avLst>
              <a:gd name="adj" fmla="val 9825"/>
            </a:avLst>
          </a:prstGeom>
        </xdr:spPr>
      </xdr:pic>
      <xdr:sp macro="" textlink="">
        <xdr:nvSpPr>
          <xdr:cNvPr id="16" name="テキスト ボックス 15"/>
          <xdr:cNvSpPr txBox="1"/>
        </xdr:nvSpPr>
        <xdr:spPr>
          <a:xfrm>
            <a:off x="4441528" y="10347051"/>
            <a:ext cx="2025946" cy="5876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200"/>
              <a:t>TEL 0246-42-3155     </a:t>
            </a:r>
          </a:p>
          <a:p>
            <a:pPr algn="ctr"/>
            <a:r>
              <a:rPr kumimoji="1" lang="en-US" altLang="ja-JP" sz="1200"/>
              <a:t>FAX 0246-42-3157</a:t>
            </a:r>
            <a:endParaRPr kumimoji="1" lang="ja-JP" altLang="en-US" sz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0"/>
  <sheetViews>
    <sheetView tabSelected="1" showWhiteSpace="0" view="pageBreakPreview" topLeftCell="A25" zoomScaleNormal="100" zoomScaleSheetLayoutView="100" workbookViewId="0">
      <selection activeCell="S3" sqref="S3:T3"/>
    </sheetView>
  </sheetViews>
  <sheetFormatPr defaultColWidth="4" defaultRowHeight="13.5" x14ac:dyDescent="0.15"/>
  <cols>
    <col min="1" max="1" width="6.625" style="1" customWidth="1"/>
    <col min="2" max="2" width="4.5" style="1" bestFit="1" customWidth="1"/>
    <col min="3" max="3" width="3.25" style="1" customWidth="1"/>
    <col min="4" max="4" width="2.125" style="1" customWidth="1"/>
    <col min="5" max="6" width="4" style="1"/>
    <col min="7" max="7" width="3.25" style="1" customWidth="1"/>
    <col min="8" max="8" width="4.5" style="1" customWidth="1"/>
    <col min="9" max="9" width="2.875" style="1" customWidth="1"/>
    <col min="10" max="10" width="6.75" style="1" customWidth="1"/>
    <col min="11" max="11" width="2.875" style="1" customWidth="1"/>
    <col min="12" max="12" width="1.25" style="1" customWidth="1"/>
    <col min="13" max="13" width="4" style="1"/>
    <col min="14" max="14" width="0.375" style="1" customWidth="1"/>
    <col min="15" max="15" width="3.125" style="1" customWidth="1"/>
    <col min="16" max="16" width="3.25" style="1" customWidth="1"/>
    <col min="17" max="17" width="4" style="1" customWidth="1"/>
    <col min="18" max="18" width="2.75" style="1" customWidth="1"/>
    <col min="19" max="19" width="1.125" style="1" customWidth="1"/>
    <col min="20" max="20" width="4" style="1"/>
    <col min="21" max="21" width="2" style="1" customWidth="1"/>
    <col min="22" max="22" width="2.875" style="1" customWidth="1"/>
    <col min="23" max="23" width="1.5" style="1" customWidth="1"/>
    <col min="24" max="24" width="4.75" style="1" customWidth="1"/>
    <col min="25" max="25" width="4.625" style="1" customWidth="1"/>
    <col min="26" max="26" width="3.375" style="1" customWidth="1"/>
    <col min="27" max="27" width="2.125" style="1" customWidth="1"/>
    <col min="28" max="28" width="5.875" style="1" customWidth="1"/>
    <col min="29" max="29" width="3.125" style="1" customWidth="1"/>
    <col min="30" max="30" width="2.25" style="1" customWidth="1"/>
    <col min="31" max="33" width="4" style="1"/>
    <col min="34" max="34" width="7.375" style="1" bestFit="1" customWidth="1"/>
    <col min="35" max="36" width="4" style="1"/>
    <col min="37" max="37" width="6.375" style="1" bestFit="1" customWidth="1"/>
    <col min="38" max="16384" width="4" style="1"/>
  </cols>
  <sheetData>
    <row r="1" spans="2:43" ht="25.5" customHeight="1" x14ac:dyDescent="0.15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2:43" ht="12.75" customHeight="1" x14ac:dyDescent="0.1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2"/>
    </row>
    <row r="3" spans="2:43" ht="21" customHeight="1" x14ac:dyDescent="0.15">
      <c r="B3" s="68" t="s">
        <v>50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 t="s">
        <v>1</v>
      </c>
      <c r="Q3" s="69"/>
      <c r="R3" s="69"/>
      <c r="S3" s="70"/>
      <c r="T3" s="70"/>
      <c r="U3" s="56" t="s">
        <v>2</v>
      </c>
      <c r="V3" s="71" t="s">
        <v>64</v>
      </c>
      <c r="W3" s="71"/>
      <c r="X3" s="55" t="s">
        <v>3</v>
      </c>
      <c r="Y3" s="61" t="s">
        <v>65</v>
      </c>
      <c r="Z3" s="56" t="s">
        <v>5</v>
      </c>
      <c r="AA3" s="56" t="s">
        <v>66</v>
      </c>
      <c r="AB3" s="61" t="s">
        <v>67</v>
      </c>
      <c r="AC3" s="3" t="s">
        <v>68</v>
      </c>
    </row>
    <row r="4" spans="2:43" ht="39.950000000000003" customHeight="1" x14ac:dyDescent="0.15">
      <c r="B4" s="81" t="s">
        <v>6</v>
      </c>
      <c r="C4" s="82"/>
      <c r="D4" s="83"/>
      <c r="E4" s="87"/>
      <c r="F4" s="87"/>
      <c r="G4" s="53" t="s">
        <v>2</v>
      </c>
      <c r="H4" s="60"/>
      <c r="I4" s="53" t="s">
        <v>7</v>
      </c>
      <c r="J4" s="60"/>
      <c r="K4" s="53" t="s">
        <v>5</v>
      </c>
      <c r="L4" s="53" t="s">
        <v>51</v>
      </c>
      <c r="M4" s="88"/>
      <c r="N4" s="88"/>
      <c r="O4" s="4" t="s">
        <v>52</v>
      </c>
      <c r="P4" s="101" t="s">
        <v>9</v>
      </c>
      <c r="Q4" s="102"/>
      <c r="R4" s="65"/>
      <c r="S4" s="65"/>
      <c r="T4" s="65"/>
      <c r="U4" s="75" t="s">
        <v>69</v>
      </c>
      <c r="V4" s="77"/>
      <c r="W4" s="77"/>
      <c r="X4" s="75" t="s">
        <v>54</v>
      </c>
      <c r="Y4" s="65"/>
      <c r="Z4" s="65"/>
      <c r="AA4" s="75" t="s">
        <v>53</v>
      </c>
      <c r="AB4" s="77"/>
      <c r="AC4" s="79"/>
      <c r="AO4" s="5"/>
    </row>
    <row r="5" spans="2:43" ht="10.5" customHeight="1" x14ac:dyDescent="0.15">
      <c r="B5" s="84"/>
      <c r="C5" s="85"/>
      <c r="D5" s="86"/>
      <c r="E5" s="72" t="s">
        <v>10</v>
      </c>
      <c r="F5" s="73"/>
      <c r="G5" s="73"/>
      <c r="H5" s="73"/>
      <c r="I5" s="73"/>
      <c r="J5" s="73"/>
      <c r="K5" s="73"/>
      <c r="L5" s="73"/>
      <c r="M5" s="73"/>
      <c r="N5" s="73"/>
      <c r="O5" s="74"/>
      <c r="P5" s="103"/>
      <c r="Q5" s="104"/>
      <c r="R5" s="66"/>
      <c r="S5" s="66"/>
      <c r="T5" s="66"/>
      <c r="U5" s="76"/>
      <c r="V5" s="78"/>
      <c r="W5" s="78"/>
      <c r="X5" s="76"/>
      <c r="Y5" s="66"/>
      <c r="Z5" s="66"/>
      <c r="AA5" s="76"/>
      <c r="AB5" s="78"/>
      <c r="AC5" s="80"/>
    </row>
    <row r="6" spans="2:43" ht="52.5" customHeight="1" x14ac:dyDescent="0.15">
      <c r="B6" s="89" t="s">
        <v>11</v>
      </c>
      <c r="C6" s="90"/>
      <c r="D6" s="91"/>
      <c r="E6" s="92"/>
      <c r="F6" s="92"/>
      <c r="G6" s="92"/>
      <c r="H6" s="92"/>
      <c r="I6" s="92"/>
      <c r="J6" s="92"/>
      <c r="K6" s="92"/>
      <c r="L6" s="93"/>
      <c r="M6" s="93"/>
      <c r="N6" s="93"/>
      <c r="O6" s="93"/>
      <c r="P6" s="94"/>
      <c r="Q6" s="94"/>
      <c r="R6" s="94"/>
      <c r="S6" s="94"/>
      <c r="T6" s="94"/>
      <c r="U6" s="94"/>
      <c r="V6" s="94"/>
      <c r="W6" s="95"/>
      <c r="X6" s="95"/>
      <c r="Y6" s="95"/>
      <c r="Z6" s="95"/>
      <c r="AA6" s="95"/>
      <c r="AB6" s="95"/>
      <c r="AC6" s="96"/>
      <c r="AG6" s="6"/>
    </row>
    <row r="7" spans="2:43" ht="23.25" customHeight="1" x14ac:dyDescent="0.15">
      <c r="B7" s="7"/>
      <c r="C7" s="8"/>
      <c r="D7" s="9"/>
      <c r="E7" s="81" t="s">
        <v>12</v>
      </c>
      <c r="F7" s="82"/>
      <c r="G7" s="82"/>
      <c r="H7" s="82"/>
      <c r="I7" s="82"/>
      <c r="J7" s="82"/>
      <c r="K7" s="82"/>
      <c r="L7" s="97"/>
      <c r="M7" s="90" t="s">
        <v>13</v>
      </c>
      <c r="N7" s="90"/>
      <c r="O7" s="90"/>
      <c r="P7" s="90"/>
      <c r="Q7" s="90"/>
      <c r="R7" s="90"/>
      <c r="S7" s="90"/>
      <c r="T7" s="90"/>
      <c r="U7" s="90"/>
      <c r="V7" s="98"/>
      <c r="W7" s="99" t="s">
        <v>14</v>
      </c>
      <c r="X7" s="90"/>
      <c r="Y7" s="90"/>
      <c r="Z7" s="90"/>
      <c r="AA7" s="90"/>
      <c r="AB7" s="90"/>
      <c r="AC7" s="100"/>
    </row>
    <row r="8" spans="2:43" ht="24.95" customHeight="1" x14ac:dyDescent="0.15">
      <c r="B8" s="48"/>
      <c r="C8" s="49"/>
      <c r="D8" s="50"/>
      <c r="E8" s="121" t="s">
        <v>15</v>
      </c>
      <c r="F8" s="122"/>
      <c r="G8" s="51" t="s">
        <v>70</v>
      </c>
      <c r="H8" s="123">
        <f>観覧料!B2</f>
        <v>660</v>
      </c>
      <c r="I8" s="124"/>
      <c r="J8" s="62"/>
      <c r="K8" s="106" t="s">
        <v>17</v>
      </c>
      <c r="L8" s="125"/>
      <c r="M8" s="126" t="s">
        <v>15</v>
      </c>
      <c r="N8" s="126"/>
      <c r="O8" s="127"/>
      <c r="P8" s="43" t="s">
        <v>18</v>
      </c>
      <c r="Q8" s="106">
        <f>観覧料!C2</f>
        <v>590</v>
      </c>
      <c r="R8" s="106"/>
      <c r="S8" s="122"/>
      <c r="T8" s="128"/>
      <c r="U8" s="129"/>
      <c r="V8" s="10" t="s">
        <v>17</v>
      </c>
      <c r="W8" s="105">
        <f>IF(M11&gt;=20,Q8,H8)</f>
        <v>660</v>
      </c>
      <c r="X8" s="106"/>
      <c r="Y8" s="51" t="s">
        <v>71</v>
      </c>
      <c r="Z8" s="51">
        <f>IF(J8=0,T8,J8)</f>
        <v>0</v>
      </c>
      <c r="AA8" s="51" t="s">
        <v>72</v>
      </c>
      <c r="AB8" s="11">
        <f>W8*Z8</f>
        <v>0</v>
      </c>
      <c r="AC8" s="12" t="s">
        <v>21</v>
      </c>
      <c r="AG8" s="59"/>
    </row>
    <row r="9" spans="2:43" ht="24.95" customHeight="1" x14ac:dyDescent="0.15">
      <c r="B9" s="107" t="s">
        <v>22</v>
      </c>
      <c r="C9" s="108"/>
      <c r="D9" s="109"/>
      <c r="E9" s="110" t="s">
        <v>23</v>
      </c>
      <c r="F9" s="111"/>
      <c r="G9" s="52" t="s">
        <v>60</v>
      </c>
      <c r="H9" s="112">
        <f>観覧料!B3</f>
        <v>440</v>
      </c>
      <c r="I9" s="113"/>
      <c r="J9" s="63"/>
      <c r="K9" s="114" t="s">
        <v>17</v>
      </c>
      <c r="L9" s="115"/>
      <c r="M9" s="116" t="s">
        <v>23</v>
      </c>
      <c r="N9" s="117"/>
      <c r="O9" s="111"/>
      <c r="P9" s="43" t="s">
        <v>18</v>
      </c>
      <c r="Q9" s="114">
        <f>観覧料!C3</f>
        <v>400</v>
      </c>
      <c r="R9" s="114"/>
      <c r="S9" s="118"/>
      <c r="T9" s="119"/>
      <c r="U9" s="120"/>
      <c r="V9" s="13" t="s">
        <v>17</v>
      </c>
      <c r="W9" s="105">
        <f>IF(M11&gt;=20,Q9,H9)</f>
        <v>440</v>
      </c>
      <c r="X9" s="114"/>
      <c r="Y9" s="43" t="s">
        <v>19</v>
      </c>
      <c r="Z9" s="43">
        <f>IF(J9=0,T9,J9)</f>
        <v>0</v>
      </c>
      <c r="AA9" s="43" t="s">
        <v>20</v>
      </c>
      <c r="AB9" s="14">
        <f>W9*Z9</f>
        <v>0</v>
      </c>
      <c r="AC9" s="15" t="s">
        <v>21</v>
      </c>
    </row>
    <row r="10" spans="2:43" ht="24.95" customHeight="1" x14ac:dyDescent="0.15">
      <c r="B10" s="107" t="s">
        <v>24</v>
      </c>
      <c r="C10" s="108"/>
      <c r="D10" s="109"/>
      <c r="E10" s="130" t="s">
        <v>25</v>
      </c>
      <c r="F10" s="131"/>
      <c r="G10" s="41" t="s">
        <v>16</v>
      </c>
      <c r="H10" s="132">
        <f>観覧料!B4</f>
        <v>330</v>
      </c>
      <c r="I10" s="133"/>
      <c r="J10" s="64"/>
      <c r="K10" s="134" t="s">
        <v>17</v>
      </c>
      <c r="L10" s="135"/>
      <c r="M10" s="136" t="s">
        <v>25</v>
      </c>
      <c r="N10" s="136"/>
      <c r="O10" s="137"/>
      <c r="P10" s="42" t="s">
        <v>18</v>
      </c>
      <c r="Q10" s="146">
        <f>観覧料!C4</f>
        <v>300</v>
      </c>
      <c r="R10" s="146"/>
      <c r="S10" s="147"/>
      <c r="T10" s="138"/>
      <c r="U10" s="139"/>
      <c r="V10" s="16" t="s">
        <v>17</v>
      </c>
      <c r="W10" s="140">
        <f>IF(M11&gt;=20,Q10,H10)</f>
        <v>330</v>
      </c>
      <c r="X10" s="134"/>
      <c r="Y10" s="42" t="s">
        <v>55</v>
      </c>
      <c r="Z10" s="42">
        <f>IF(J10=0,T10,J10)</f>
        <v>0</v>
      </c>
      <c r="AA10" s="42" t="s">
        <v>56</v>
      </c>
      <c r="AB10" s="14">
        <f>W10*Z10</f>
        <v>0</v>
      </c>
      <c r="AC10" s="17" t="s">
        <v>21</v>
      </c>
      <c r="AL10" s="6"/>
    </row>
    <row r="11" spans="2:43" ht="34.5" customHeight="1" x14ac:dyDescent="0.15">
      <c r="B11" s="18"/>
      <c r="C11" s="19"/>
      <c r="D11" s="20"/>
      <c r="E11" s="141" t="s">
        <v>26</v>
      </c>
      <c r="F11" s="141"/>
      <c r="G11" s="141"/>
      <c r="H11" s="141"/>
      <c r="I11" s="141"/>
      <c r="J11" s="141"/>
      <c r="K11" s="141"/>
      <c r="L11" s="142"/>
      <c r="M11" s="143">
        <f>SUM(J8:J10)+SUM(T8:U10)</f>
        <v>0</v>
      </c>
      <c r="N11" s="143"/>
      <c r="O11" s="143"/>
      <c r="P11" s="143"/>
      <c r="Q11" s="143"/>
      <c r="R11" s="143"/>
      <c r="S11" s="144" t="s">
        <v>17</v>
      </c>
      <c r="T11" s="145"/>
      <c r="U11" s="143">
        <f>SUM(AB8:AB10)</f>
        <v>0</v>
      </c>
      <c r="V11" s="143"/>
      <c r="W11" s="143"/>
      <c r="X11" s="143"/>
      <c r="Y11" s="143"/>
      <c r="Z11" s="143"/>
      <c r="AA11" s="143"/>
      <c r="AB11" s="144" t="s">
        <v>21</v>
      </c>
      <c r="AC11" s="148"/>
      <c r="AH11" s="21"/>
    </row>
    <row r="12" spans="2:43" ht="29.25" customHeight="1" x14ac:dyDescent="0.15">
      <c r="B12" s="149" t="s">
        <v>27</v>
      </c>
      <c r="C12" s="150"/>
      <c r="D12" s="151"/>
      <c r="E12" s="45"/>
      <c r="F12" s="46" t="s">
        <v>61</v>
      </c>
      <c r="G12" s="150" t="s">
        <v>28</v>
      </c>
      <c r="H12" s="150"/>
      <c r="I12" s="46"/>
      <c r="J12" s="22" t="s">
        <v>61</v>
      </c>
      <c r="K12" s="152" t="s">
        <v>29</v>
      </c>
      <c r="L12" s="152"/>
      <c r="M12" s="152"/>
      <c r="N12" s="152"/>
      <c r="O12" s="152"/>
      <c r="P12" s="152"/>
      <c r="Q12" s="22" t="s">
        <v>57</v>
      </c>
      <c r="R12" s="46" t="s">
        <v>30</v>
      </c>
      <c r="S12" s="47" t="s">
        <v>8</v>
      </c>
      <c r="T12" s="153"/>
      <c r="U12" s="153"/>
      <c r="V12" s="153"/>
      <c r="W12" s="153"/>
      <c r="X12" s="153"/>
      <c r="Y12" s="153"/>
      <c r="Z12" s="153"/>
      <c r="AA12" s="153"/>
      <c r="AB12" s="154" t="s">
        <v>73</v>
      </c>
      <c r="AC12" s="155"/>
    </row>
    <row r="13" spans="2:43" ht="27" customHeight="1" x14ac:dyDescent="0.15">
      <c r="B13" s="84" t="s">
        <v>31</v>
      </c>
      <c r="C13" s="85"/>
      <c r="D13" s="162"/>
      <c r="E13" s="23"/>
      <c r="F13" s="24"/>
      <c r="G13" s="44" t="s">
        <v>32</v>
      </c>
      <c r="H13" s="44"/>
      <c r="I13" s="54"/>
      <c r="J13" s="44"/>
      <c r="K13" s="25" t="s">
        <v>17</v>
      </c>
      <c r="L13" s="26"/>
      <c r="M13" s="85" t="s">
        <v>58</v>
      </c>
      <c r="N13" s="85"/>
      <c r="O13" s="85"/>
      <c r="P13" s="85"/>
      <c r="Q13" s="85"/>
      <c r="R13" s="85"/>
      <c r="S13" s="85"/>
      <c r="T13" s="54" t="s">
        <v>17</v>
      </c>
      <c r="U13" s="25" t="s">
        <v>4</v>
      </c>
      <c r="V13" s="27" t="s">
        <v>74</v>
      </c>
      <c r="W13" s="85" t="s">
        <v>59</v>
      </c>
      <c r="X13" s="85"/>
      <c r="Y13" s="85"/>
      <c r="Z13" s="85"/>
      <c r="AA13" s="85"/>
      <c r="AB13" s="163" t="s">
        <v>17</v>
      </c>
      <c r="AC13" s="164"/>
      <c r="AG13" s="28"/>
      <c r="AH13" s="6"/>
    </row>
    <row r="14" spans="2:43" ht="39.950000000000003" customHeight="1" x14ac:dyDescent="0.15">
      <c r="B14" s="182" t="s">
        <v>34</v>
      </c>
      <c r="C14" s="183"/>
      <c r="D14" s="184"/>
      <c r="E14" s="191" t="s">
        <v>35</v>
      </c>
      <c r="F14" s="192"/>
      <c r="G14" s="193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5"/>
      <c r="U14" s="196" t="s">
        <v>36</v>
      </c>
      <c r="V14" s="197"/>
      <c r="W14" s="198"/>
      <c r="X14" s="199"/>
      <c r="Y14" s="199"/>
      <c r="Z14" s="199"/>
      <c r="AA14" s="199"/>
      <c r="AB14" s="199"/>
      <c r="AC14" s="200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2:43" ht="22.5" customHeight="1" x14ac:dyDescent="0.15">
      <c r="B15" s="185"/>
      <c r="C15" s="186"/>
      <c r="D15" s="187"/>
      <c r="E15" s="201" t="s">
        <v>37</v>
      </c>
      <c r="F15" s="202"/>
      <c r="G15" s="30" t="s">
        <v>63</v>
      </c>
      <c r="H15" s="205"/>
      <c r="I15" s="205"/>
      <c r="J15" s="205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7"/>
      <c r="Y15" s="156" t="s">
        <v>38</v>
      </c>
      <c r="Z15" s="158"/>
      <c r="AA15" s="158"/>
      <c r="AB15" s="158"/>
      <c r="AC15" s="15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2:43" ht="23.25" customHeight="1" x14ac:dyDescent="0.15">
      <c r="B16" s="185"/>
      <c r="C16" s="186"/>
      <c r="D16" s="187"/>
      <c r="E16" s="203"/>
      <c r="F16" s="204"/>
      <c r="G16" s="166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8"/>
      <c r="Y16" s="157"/>
      <c r="Z16" s="160"/>
      <c r="AA16" s="160"/>
      <c r="AB16" s="160"/>
      <c r="AC16" s="161"/>
      <c r="AF16" s="6"/>
      <c r="AL16" s="6"/>
    </row>
    <row r="17" spans="2:42" ht="39.950000000000003" customHeight="1" x14ac:dyDescent="0.15">
      <c r="B17" s="188"/>
      <c r="C17" s="189"/>
      <c r="D17" s="190"/>
      <c r="E17" s="169" t="s">
        <v>75</v>
      </c>
      <c r="F17" s="170"/>
      <c r="G17" s="171"/>
      <c r="H17" s="172"/>
      <c r="I17" s="172"/>
      <c r="J17" s="172"/>
      <c r="K17" s="172"/>
      <c r="L17" s="172"/>
      <c r="M17" s="172"/>
      <c r="N17" s="172"/>
      <c r="O17" s="172"/>
      <c r="P17" s="173"/>
      <c r="Q17" s="174" t="s">
        <v>39</v>
      </c>
      <c r="R17" s="175"/>
      <c r="S17" s="176"/>
      <c r="T17" s="177"/>
      <c r="U17" s="178"/>
      <c r="V17" s="178"/>
      <c r="W17" s="178"/>
      <c r="X17" s="178"/>
      <c r="Y17" s="178"/>
      <c r="Z17" s="178"/>
      <c r="AA17" s="178"/>
      <c r="AB17" s="178"/>
      <c r="AC17" s="178"/>
      <c r="AH17" s="6"/>
    </row>
    <row r="18" spans="2:42" ht="22.5" customHeight="1" x14ac:dyDescent="0.15">
      <c r="B18" s="179" t="s">
        <v>40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1"/>
    </row>
    <row r="19" spans="2:42" ht="93" customHeight="1" x14ac:dyDescent="0.15">
      <c r="B19" s="208" t="s">
        <v>62</v>
      </c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10"/>
    </row>
    <row r="20" spans="2:42" ht="10.5" customHeight="1" x14ac:dyDescent="0.15">
      <c r="B20" s="31"/>
      <c r="C20" s="32"/>
      <c r="D20" s="32"/>
      <c r="E20" s="32"/>
      <c r="F20" s="32"/>
      <c r="G20" s="32"/>
      <c r="H20" s="32"/>
    </row>
    <row r="21" spans="2:42" ht="36" customHeight="1" x14ac:dyDescent="0.15">
      <c r="B21" s="33" t="s">
        <v>41</v>
      </c>
      <c r="C21" s="34"/>
      <c r="D21" s="34"/>
      <c r="E21" s="35"/>
      <c r="F21" s="36"/>
      <c r="G21" s="36"/>
      <c r="H21" s="36"/>
      <c r="I21" s="37"/>
      <c r="J21" s="38" t="s">
        <v>42</v>
      </c>
      <c r="K21" s="211"/>
      <c r="L21" s="211"/>
      <c r="M21" s="211"/>
      <c r="N21" s="39"/>
      <c r="O21" s="212" t="s">
        <v>43</v>
      </c>
      <c r="P21" s="212"/>
      <c r="Q21" s="212"/>
      <c r="R21" s="212"/>
      <c r="S21" s="212"/>
      <c r="T21" s="212"/>
      <c r="U21" s="212"/>
      <c r="V21" s="212"/>
      <c r="W21" s="212"/>
      <c r="X21" s="39"/>
      <c r="Y21" s="36"/>
      <c r="Z21" s="36"/>
      <c r="AA21" s="36"/>
      <c r="AB21" s="36"/>
      <c r="AC21" s="40"/>
    </row>
    <row r="22" spans="2:42" ht="16.5" customHeight="1" x14ac:dyDescent="0.15">
      <c r="B22" s="213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5"/>
    </row>
    <row r="23" spans="2:42" ht="15" customHeight="1" x14ac:dyDescent="0.15"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5"/>
    </row>
    <row r="24" spans="2:42" ht="29.25" customHeight="1" x14ac:dyDescent="0.15">
      <c r="B24" s="213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5"/>
    </row>
    <row r="25" spans="2:42" ht="39.950000000000003" customHeight="1" x14ac:dyDescent="0.15"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5"/>
      <c r="AP25" s="6"/>
    </row>
    <row r="26" spans="2:42" ht="21" customHeight="1" x14ac:dyDescent="0.15">
      <c r="B26" s="213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5"/>
    </row>
    <row r="27" spans="2:42" ht="30.75" customHeight="1" x14ac:dyDescent="0.15">
      <c r="B27" s="213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5"/>
    </row>
    <row r="28" spans="2:42" ht="19.5" customHeight="1" x14ac:dyDescent="0.15">
      <c r="B28" s="21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7"/>
      <c r="AF28" s="6"/>
    </row>
    <row r="29" spans="2:42" x14ac:dyDescent="0.15">
      <c r="N29" s="6"/>
    </row>
    <row r="30" spans="2:42" ht="23.25" customHeight="1" x14ac:dyDescent="0.15">
      <c r="B30" s="165" t="s">
        <v>44</v>
      </c>
      <c r="C30" s="165"/>
      <c r="D30" s="165"/>
      <c r="E30" s="165"/>
      <c r="F30" s="165"/>
      <c r="G30" s="165"/>
      <c r="H30" s="165" t="s">
        <v>45</v>
      </c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</row>
  </sheetData>
  <mergeCells count="84">
    <mergeCell ref="B19:AC19"/>
    <mergeCell ref="K21:M21"/>
    <mergeCell ref="O21:Q21"/>
    <mergeCell ref="R21:W21"/>
    <mergeCell ref="B22:AC28"/>
    <mergeCell ref="B30:G30"/>
    <mergeCell ref="H30:AB30"/>
    <mergeCell ref="G16:X16"/>
    <mergeCell ref="E17:F17"/>
    <mergeCell ref="G17:P17"/>
    <mergeCell ref="Q17:S17"/>
    <mergeCell ref="T17:AC17"/>
    <mergeCell ref="B18:AC18"/>
    <mergeCell ref="B14:D17"/>
    <mergeCell ref="E14:F14"/>
    <mergeCell ref="G14:T14"/>
    <mergeCell ref="U14:V14"/>
    <mergeCell ref="W14:AC14"/>
    <mergeCell ref="E15:F16"/>
    <mergeCell ref="H15:J15"/>
    <mergeCell ref="K15:X15"/>
    <mergeCell ref="Y15:Y16"/>
    <mergeCell ref="Z15:AC16"/>
    <mergeCell ref="B13:D13"/>
    <mergeCell ref="M13:O13"/>
    <mergeCell ref="P13:S13"/>
    <mergeCell ref="W13:X13"/>
    <mergeCell ref="Y13:AA13"/>
    <mergeCell ref="AB13:AC13"/>
    <mergeCell ref="AB11:AC11"/>
    <mergeCell ref="B12:D12"/>
    <mergeCell ref="G12:H12"/>
    <mergeCell ref="K12:P12"/>
    <mergeCell ref="T12:AA12"/>
    <mergeCell ref="AB12:AC12"/>
    <mergeCell ref="T10:U10"/>
    <mergeCell ref="W10:X10"/>
    <mergeCell ref="E11:L11"/>
    <mergeCell ref="M11:R11"/>
    <mergeCell ref="S11:T11"/>
    <mergeCell ref="U11:AA11"/>
    <mergeCell ref="Q10:S10"/>
    <mergeCell ref="B10:D10"/>
    <mergeCell ref="E10:F10"/>
    <mergeCell ref="H10:I10"/>
    <mergeCell ref="K10:L10"/>
    <mergeCell ref="M10:O10"/>
    <mergeCell ref="P4:Q5"/>
    <mergeCell ref="W8:X8"/>
    <mergeCell ref="B9:D9"/>
    <mergeCell ref="E9:F9"/>
    <mergeCell ref="H9:I9"/>
    <mergeCell ref="K9:L9"/>
    <mergeCell ref="M9:O9"/>
    <mergeCell ref="Q9:S9"/>
    <mergeCell ref="T9:U9"/>
    <mergeCell ref="W9:X9"/>
    <mergeCell ref="E8:F8"/>
    <mergeCell ref="H8:I8"/>
    <mergeCell ref="K8:L8"/>
    <mergeCell ref="M8:O8"/>
    <mergeCell ref="Q8:S8"/>
    <mergeCell ref="T8:U8"/>
    <mergeCell ref="B6:D6"/>
    <mergeCell ref="E6:AC6"/>
    <mergeCell ref="E7:L7"/>
    <mergeCell ref="M7:V7"/>
    <mergeCell ref="W7:AC7"/>
    <mergeCell ref="R4:T5"/>
    <mergeCell ref="B1:AC2"/>
    <mergeCell ref="B3:O3"/>
    <mergeCell ref="P3:R3"/>
    <mergeCell ref="S3:T3"/>
    <mergeCell ref="V3:W3"/>
    <mergeCell ref="E5:O5"/>
    <mergeCell ref="U4:U5"/>
    <mergeCell ref="V4:W5"/>
    <mergeCell ref="X4:X5"/>
    <mergeCell ref="Y4:Z5"/>
    <mergeCell ref="AA4:AA5"/>
    <mergeCell ref="AB4:AC5"/>
    <mergeCell ref="B4:D5"/>
    <mergeCell ref="E4:F4"/>
    <mergeCell ref="M4:N4"/>
  </mergeCells>
  <phoneticPr fontId="3"/>
  <conditionalFormatting sqref="U11">
    <cfRule type="cellIs" dxfId="4" priority="5" operator="equal">
      <formula>0</formula>
    </cfRule>
  </conditionalFormatting>
  <conditionalFormatting sqref="M11:R11">
    <cfRule type="expression" dxfId="3" priority="4">
      <formula>$M$11=0</formula>
    </cfRule>
  </conditionalFormatting>
  <conditionalFormatting sqref="W8:AB8">
    <cfRule type="expression" dxfId="2" priority="3">
      <formula>$AB$8=0</formula>
    </cfRule>
  </conditionalFormatting>
  <conditionalFormatting sqref="W9:AB9">
    <cfRule type="expression" dxfId="1" priority="2">
      <formula>$AB$9=0</formula>
    </cfRule>
  </conditionalFormatting>
  <conditionalFormatting sqref="W10:AB10">
    <cfRule type="expression" dxfId="0" priority="1">
      <formula>$AB$10=0</formula>
    </cfRule>
  </conditionalFormatting>
  <pageMargins left="0.31496062992125984" right="0.31496062992125984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G23" sqref="G23"/>
    </sheetView>
  </sheetViews>
  <sheetFormatPr defaultRowHeight="13.5" x14ac:dyDescent="0.15"/>
  <sheetData>
    <row r="1" spans="1:3" x14ac:dyDescent="0.15">
      <c r="A1" s="57" t="s">
        <v>33</v>
      </c>
      <c r="B1" s="57" t="s">
        <v>46</v>
      </c>
      <c r="C1" s="57" t="s">
        <v>47</v>
      </c>
    </row>
    <row r="2" spans="1:3" x14ac:dyDescent="0.15">
      <c r="A2" s="57" t="s">
        <v>48</v>
      </c>
      <c r="B2" s="58">
        <v>660</v>
      </c>
      <c r="C2" s="58">
        <v>590</v>
      </c>
    </row>
    <row r="3" spans="1:3" x14ac:dyDescent="0.15">
      <c r="A3" s="57" t="s">
        <v>49</v>
      </c>
      <c r="B3" s="58">
        <v>440</v>
      </c>
      <c r="C3" s="58">
        <v>400</v>
      </c>
    </row>
    <row r="4" spans="1:3" x14ac:dyDescent="0.15">
      <c r="A4" s="57" t="s">
        <v>25</v>
      </c>
      <c r="B4" s="58">
        <v>330</v>
      </c>
      <c r="C4" s="58">
        <v>300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いわき市石炭・化石館　観覧申込</vt:lpstr>
      <vt:lpstr>観覧料</vt:lpstr>
      <vt:lpstr>'いわき市石炭・化石館　観覧申込'!Print_Area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shinyamauchi</dc:creator>
  <cp:lastModifiedBy>shinyamauchi</cp:lastModifiedBy>
  <cp:lastPrinted>2019-10-01T07:43:55Z</cp:lastPrinted>
  <dcterms:created xsi:type="dcterms:W3CDTF">2018-08-29T05:07:06Z</dcterms:created>
  <dcterms:modified xsi:type="dcterms:W3CDTF">2019-10-01T07:44:30Z</dcterms:modified>
</cp:coreProperties>
</file>